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3.15.4.1" sheetId="1" r:id="rId1"/>
    <sheet name="3.15.4.2" sheetId="2" r:id="rId2"/>
  </sheets>
  <externalReferences>
    <externalReference r:id="rId3"/>
    <externalReference r:id="rId4"/>
  </externalReferences>
  <calcPr calcId="125725"/>
</workbook>
</file>

<file path=xl/calcChain.xml><?xml version="1.0" encoding="utf-8"?>
<calcChain xmlns="http://schemas.openxmlformats.org/spreadsheetml/2006/main">
  <c r="D23" i="2"/>
  <c r="E21"/>
  <c r="N21"/>
  <c r="O21"/>
  <c r="P21"/>
  <c r="Q21"/>
  <c r="R21"/>
  <c r="E20"/>
  <c r="N20"/>
  <c r="O20"/>
  <c r="P20"/>
  <c r="Q20"/>
  <c r="R20"/>
  <c r="E19"/>
  <c r="N19"/>
  <c r="O19"/>
  <c r="P19"/>
  <c r="Q19"/>
  <c r="R19"/>
  <c r="E17"/>
  <c r="N17"/>
  <c r="O17"/>
  <c r="P17"/>
  <c r="Q17"/>
  <c r="E16"/>
  <c r="N16"/>
  <c r="O16"/>
  <c r="P16"/>
  <c r="Q16"/>
  <c r="E15"/>
  <c r="N15"/>
  <c r="O15"/>
  <c r="P15"/>
  <c r="Q15"/>
  <c r="E13"/>
  <c r="N13"/>
  <c r="O13"/>
  <c r="P13"/>
  <c r="Q13"/>
  <c r="E12"/>
  <c r="N12"/>
  <c r="O12"/>
  <c r="P12"/>
  <c r="Q12"/>
  <c r="E11"/>
  <c r="N11"/>
  <c r="O11"/>
  <c r="P11"/>
  <c r="Q11"/>
  <c r="D21"/>
  <c r="D20"/>
  <c r="D19"/>
  <c r="D17"/>
  <c r="D16"/>
  <c r="D15"/>
  <c r="D13"/>
  <c r="D12"/>
  <c r="D11"/>
  <c r="Q18" i="1"/>
  <c r="R18"/>
  <c r="C40"/>
  <c r="R12"/>
  <c r="R13"/>
  <c r="R14"/>
  <c r="R15"/>
  <c r="R16"/>
  <c r="R17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Q12"/>
  <c r="Q13"/>
  <c r="Q14"/>
  <c r="Q15"/>
  <c r="Q16"/>
  <c r="Q17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R10" l="1"/>
  <c r="R11"/>
  <c r="R9"/>
  <c r="Q10"/>
  <c r="Q11"/>
  <c r="P40"/>
  <c r="O40"/>
  <c r="N40"/>
  <c r="M40"/>
  <c r="Q9"/>
  <c r="A5"/>
  <c r="B6" i="2"/>
  <c r="A4" i="1"/>
  <c r="B5" i="2" s="1"/>
  <c r="P22" l="1"/>
  <c r="R11"/>
  <c r="R13"/>
  <c r="Q22"/>
  <c r="E22"/>
  <c r="N22"/>
  <c r="O22"/>
  <c r="R17"/>
  <c r="R16"/>
  <c r="R12"/>
  <c r="D18"/>
  <c r="S21"/>
  <c r="S19"/>
  <c r="S16"/>
  <c r="P18"/>
  <c r="N18"/>
  <c r="S13"/>
  <c r="Q14"/>
  <c r="S11"/>
  <c r="E14"/>
  <c r="S20"/>
  <c r="S17"/>
  <c r="Q18"/>
  <c r="O18"/>
  <c r="S15"/>
  <c r="S12"/>
  <c r="P14"/>
  <c r="N14"/>
  <c r="N23" s="1"/>
  <c r="R15"/>
  <c r="E18"/>
  <c r="O14"/>
  <c r="D14"/>
  <c r="D40" i="1"/>
  <c r="O23" i="2" l="1"/>
  <c r="P23"/>
  <c r="S18"/>
  <c r="S14"/>
  <c r="Q23"/>
  <c r="R14"/>
  <c r="R18"/>
  <c r="E23"/>
  <c r="Q40" i="1"/>
  <c r="R40"/>
  <c r="R42" s="1"/>
  <c r="D22" i="2"/>
  <c r="S22" l="1"/>
  <c r="S23" s="1"/>
  <c r="R22"/>
  <c r="R23" s="1"/>
</calcChain>
</file>

<file path=xl/sharedStrings.xml><?xml version="1.0" encoding="utf-8"?>
<sst xmlns="http://schemas.openxmlformats.org/spreadsheetml/2006/main" count="111" uniqueCount="75">
  <si>
    <t>Sl. No.</t>
  </si>
  <si>
    <t>Name of the District</t>
  </si>
  <si>
    <t>PFCS</t>
  </si>
  <si>
    <t xml:space="preserve">Total </t>
  </si>
  <si>
    <t xml:space="preserve"> FWCS</t>
  </si>
  <si>
    <t>FMCS</t>
  </si>
  <si>
    <t xml:space="preserve">Grand Total </t>
  </si>
  <si>
    <t>No.</t>
  </si>
  <si>
    <t>M</t>
  </si>
  <si>
    <t>No</t>
  </si>
  <si>
    <t>Members</t>
  </si>
  <si>
    <t>Hyderabad</t>
  </si>
  <si>
    <t>Jagtial</t>
  </si>
  <si>
    <t>Kamareddy</t>
  </si>
  <si>
    <t>Karimnagar</t>
  </si>
  <si>
    <t>Khammam</t>
  </si>
  <si>
    <t>Mahabubabad</t>
  </si>
  <si>
    <t>Mahabubnagar</t>
  </si>
  <si>
    <t>Manchiryal</t>
  </si>
  <si>
    <t>Medak</t>
  </si>
  <si>
    <t>Medchal</t>
  </si>
  <si>
    <t>Nagarkurnool</t>
  </si>
  <si>
    <t>Nalgonda</t>
  </si>
  <si>
    <t>Nizamabad</t>
  </si>
  <si>
    <t>Nirmal</t>
  </si>
  <si>
    <t>Peddapalli</t>
  </si>
  <si>
    <t>Sangareddy</t>
  </si>
  <si>
    <t>Siddipet</t>
  </si>
  <si>
    <t>Suryapet</t>
  </si>
  <si>
    <t>Vikarabad</t>
  </si>
  <si>
    <t>Wanaparthy</t>
  </si>
  <si>
    <t>1. Type OF Cooperative Societies</t>
  </si>
  <si>
    <t>Grand Total</t>
  </si>
  <si>
    <t>Sl. No</t>
  </si>
  <si>
    <t>Name of the Districts</t>
  </si>
  <si>
    <t>Tribals</t>
  </si>
  <si>
    <t>Exclusive SC PFCS</t>
  </si>
  <si>
    <t>Exclusive ST PFCS</t>
  </si>
  <si>
    <t>Total</t>
  </si>
  <si>
    <t>FWCS</t>
  </si>
  <si>
    <t>No. FCS</t>
  </si>
  <si>
    <t>No of Mem.</t>
  </si>
  <si>
    <t>Mem.</t>
  </si>
  <si>
    <t>A1</t>
  </si>
  <si>
    <t>KMR</t>
  </si>
  <si>
    <t>A2</t>
  </si>
  <si>
    <t>KRN</t>
  </si>
  <si>
    <t>A3</t>
  </si>
  <si>
    <t>MAN</t>
  </si>
  <si>
    <t>B4</t>
  </si>
  <si>
    <t>MDK</t>
  </si>
  <si>
    <t>B5</t>
  </si>
  <si>
    <t>RGR</t>
  </si>
  <si>
    <t>B6</t>
  </si>
  <si>
    <t>WPY</t>
  </si>
  <si>
    <t>C1</t>
  </si>
  <si>
    <t>BDR</t>
  </si>
  <si>
    <t>C2</t>
  </si>
  <si>
    <t>MBD</t>
  </si>
  <si>
    <t>C3</t>
  </si>
  <si>
    <t>YDR</t>
  </si>
  <si>
    <t>Warangal ( R )</t>
  </si>
  <si>
    <t>Jayashankar Bhupalapally</t>
  </si>
  <si>
    <t>Warangal ( U )</t>
  </si>
  <si>
    <t>Janagaon</t>
  </si>
  <si>
    <t>Yadadri</t>
  </si>
  <si>
    <t>Rajanna (Sircilla)</t>
  </si>
  <si>
    <t>Kumrambheem</t>
  </si>
  <si>
    <t>Jogulamba ( Gadwal)</t>
  </si>
  <si>
    <t>Bhadradri (Kothagudem)</t>
  </si>
  <si>
    <t>Rangareddy</t>
  </si>
  <si>
    <t>Adilabad</t>
  </si>
  <si>
    <t>New members enrolled in existing societies</t>
  </si>
  <si>
    <t>ANN - 3.15.4.2</t>
  </si>
  <si>
    <t>ANN - 3.15.4.1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</si>
</sst>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3"/>
      <color theme="1"/>
      <name val="Cambria"/>
      <family val="1"/>
      <scheme val="maj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-0.249977111117893"/>
        <bgColor indexed="64"/>
      </patternFill>
    </fill>
  </fills>
  <borders count="25">
    <border>
      <left/>
      <right/>
      <top/>
      <bottom/>
      <diagonal/>
    </border>
    <border>
      <left/>
      <right style="hair">
        <color rgb="FFA6A6A6"/>
      </right>
      <top style="hair">
        <color rgb="FFA6A6A6"/>
      </top>
      <bottom style="hair">
        <color rgb="FFA6A6A6"/>
      </bottom>
      <diagonal/>
    </border>
    <border>
      <left style="hair">
        <color rgb="FFA6A6A6"/>
      </left>
      <right style="hair">
        <color rgb="FFA6A6A6"/>
      </right>
      <top style="hair">
        <color rgb="FFA6A6A6"/>
      </top>
      <bottom style="hair">
        <color rgb="FFA6A6A6"/>
      </bottom>
      <diagonal/>
    </border>
    <border>
      <left style="hair">
        <color rgb="FFA6A6A6"/>
      </left>
      <right/>
      <top style="hair">
        <color rgb="FFA6A6A6"/>
      </top>
      <bottom style="hair">
        <color rgb="FFA6A6A6"/>
      </bottom>
      <diagonal/>
    </border>
    <border>
      <left/>
      <right style="hair">
        <color theme="0" tint="-0.34998626667073579"/>
      </right>
      <top style="hair">
        <color rgb="FFA6A6A6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rgb="FFA6A6A6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rgb="FFA6A6A6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rgb="FFA6A6A6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rgb="FFA6A6A6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rgb="FFA6A6A6"/>
      </bottom>
      <diagonal/>
    </border>
    <border>
      <left/>
      <right/>
      <top style="hair">
        <color rgb="FFA6A6A6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9" fontId="0" fillId="0" borderId="0" xfId="1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7" fillId="2" borderId="7" xfId="0" applyFont="1" applyFill="1" applyBorder="1"/>
    <xf numFmtId="0" fontId="7" fillId="2" borderId="8" xfId="0" applyFont="1" applyFill="1" applyBorder="1" applyAlignment="1">
      <alignment wrapText="1"/>
    </xf>
    <xf numFmtId="0" fontId="7" fillId="2" borderId="8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4" borderId="7" xfId="0" applyFont="1" applyFill="1" applyBorder="1"/>
    <xf numFmtId="0" fontId="8" fillId="4" borderId="8" xfId="0" applyFont="1" applyFill="1" applyBorder="1"/>
    <xf numFmtId="0" fontId="8" fillId="4" borderId="8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6" fillId="0" borderId="8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7" fillId="2" borderId="8" xfId="0" applyFont="1" applyFill="1" applyBorder="1" applyAlignment="1">
      <alignment horizontal="right"/>
    </xf>
    <xf numFmtId="0" fontId="7" fillId="2" borderId="9" xfId="0" applyFont="1" applyFill="1" applyBorder="1" applyAlignment="1">
      <alignment horizontal="right"/>
    </xf>
    <xf numFmtId="0" fontId="14" fillId="4" borderId="1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0" fontId="15" fillId="4" borderId="2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11" fillId="4" borderId="18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4" borderId="17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4" borderId="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6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6.2%20%20%20Tanks%20version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gri/others/28.Studies%20and%20assignments/102-17-%20Fisheries%20study%20-%20Telangana/Final%20Report/Final%20Report%20-%20Version%205/Contents,%20Annexures%20and%20Appendix%20version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.6.2.1"/>
      <sheetName val="3.6.2.2"/>
      <sheetName val="3.6.2.3"/>
      <sheetName val="3.6.2.4"/>
      <sheetName val="3.6.2.5"/>
      <sheetName val="3.6.2.6"/>
      <sheetName val="GPT-all d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B5" t="str">
            <v>Baseline study for Fisheries Development in Telangana State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ent "/>
      <sheetName val="Ann list "/>
      <sheetName val="Ann list (1)"/>
      <sheetName val="Ann 3.15"/>
      <sheetName val="Ann4.7"/>
      <sheetName val="Ann 5.2"/>
      <sheetName val="Ann 5.3"/>
      <sheetName val="Ann 5.4"/>
      <sheetName val="Ann 5.8"/>
      <sheetName val="Ann 5.14"/>
      <sheetName val="App list (2)"/>
      <sheetName val="Sheet5"/>
    </sheetNames>
    <sheetDataSet>
      <sheetData sheetId="0"/>
      <sheetData sheetId="1"/>
      <sheetData sheetId="2"/>
      <sheetData sheetId="3">
        <row r="31">
          <cell r="D31" t="str">
            <v>Fishermen Co-operative Society (FCS)  All Districts</v>
          </cell>
        </row>
        <row r="32">
          <cell r="D32" t="str">
            <v xml:space="preserve">Fishermen Co-operative Society (FCS)   Study Districts 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3"/>
  <sheetViews>
    <sheetView topLeftCell="B16" workbookViewId="0">
      <selection activeCell="S20" sqref="S20"/>
    </sheetView>
  </sheetViews>
  <sheetFormatPr defaultRowHeight="15"/>
  <cols>
    <col min="1" max="1" width="6.42578125" customWidth="1"/>
    <col min="2" max="2" width="24.42578125" customWidth="1"/>
    <col min="3" max="3" width="6.28515625" customWidth="1"/>
    <col min="4" max="6" width="6.7109375" customWidth="1"/>
    <col min="7" max="7" width="8" customWidth="1"/>
    <col min="8" max="8" width="8.140625" customWidth="1"/>
    <col min="9" max="12" width="6.7109375" customWidth="1"/>
    <col min="13" max="13" width="5" style="6" customWidth="1"/>
    <col min="14" max="14" width="6.140625" style="6" customWidth="1"/>
    <col min="15" max="15" width="5" style="6" customWidth="1"/>
    <col min="16" max="16" width="5.140625" style="6" customWidth="1"/>
    <col min="17" max="17" width="7.7109375" style="6" customWidth="1"/>
    <col min="18" max="18" width="9.140625" style="7" customWidth="1"/>
  </cols>
  <sheetData>
    <row r="1" spans="1:22" ht="10.5" customHeight="1" thickBot="1"/>
    <row r="2" spans="1:22" ht="15.75" thickBot="1">
      <c r="Q2" s="41" t="s">
        <v>74</v>
      </c>
      <c r="R2" s="42"/>
    </row>
    <row r="4" spans="1:22" ht="19.5" customHeight="1">
      <c r="A4" s="47" t="str">
        <f>'[1]3.6.2.6'!$B$5</f>
        <v>Baseline study for Fisheries Development in Telangana State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</row>
    <row r="5" spans="1:22" ht="15.75">
      <c r="A5" s="51" t="str">
        <f>'[2]Ann 3.15'!$D$31</f>
        <v>Fishermen Co-operative Society (FCS)  All Districts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</row>
    <row r="6" spans="1:2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4"/>
      <c r="N6" s="4"/>
      <c r="O6" s="4"/>
      <c r="P6" s="4"/>
      <c r="Q6" s="4"/>
      <c r="R6" s="5"/>
    </row>
    <row r="7" spans="1:22" ht="15" customHeight="1">
      <c r="A7" s="48" t="s">
        <v>0</v>
      </c>
      <c r="B7" s="45" t="s">
        <v>1</v>
      </c>
      <c r="C7" s="45" t="s">
        <v>2</v>
      </c>
      <c r="D7" s="45"/>
      <c r="E7" s="44" t="s">
        <v>35</v>
      </c>
      <c r="F7" s="44"/>
      <c r="G7" s="44" t="s">
        <v>36</v>
      </c>
      <c r="H7" s="44"/>
      <c r="I7" s="44" t="s">
        <v>37</v>
      </c>
      <c r="J7" s="44"/>
      <c r="K7" s="44" t="s">
        <v>38</v>
      </c>
      <c r="L7" s="44"/>
      <c r="M7" s="45" t="s">
        <v>4</v>
      </c>
      <c r="N7" s="45"/>
      <c r="O7" s="45" t="s">
        <v>5</v>
      </c>
      <c r="P7" s="45"/>
      <c r="Q7" s="45" t="s">
        <v>6</v>
      </c>
      <c r="R7" s="46"/>
    </row>
    <row r="8" spans="1:22" ht="15" customHeight="1">
      <c r="A8" s="49"/>
      <c r="B8" s="50"/>
      <c r="C8" s="17" t="s">
        <v>7</v>
      </c>
      <c r="D8" s="18" t="s">
        <v>8</v>
      </c>
      <c r="E8" s="17" t="s">
        <v>9</v>
      </c>
      <c r="F8" s="17" t="s">
        <v>42</v>
      </c>
      <c r="G8" s="17" t="s">
        <v>9</v>
      </c>
      <c r="H8" s="17" t="s">
        <v>42</v>
      </c>
      <c r="I8" s="17" t="s">
        <v>9</v>
      </c>
      <c r="J8" s="17" t="s">
        <v>42</v>
      </c>
      <c r="K8" s="17" t="s">
        <v>9</v>
      </c>
      <c r="L8" s="17" t="s">
        <v>42</v>
      </c>
      <c r="M8" s="17" t="s">
        <v>7</v>
      </c>
      <c r="N8" s="18" t="s">
        <v>8</v>
      </c>
      <c r="O8" s="18" t="s">
        <v>9</v>
      </c>
      <c r="P8" s="18" t="s">
        <v>8</v>
      </c>
      <c r="Q8" s="17" t="s">
        <v>7</v>
      </c>
      <c r="R8" s="19" t="s">
        <v>10</v>
      </c>
    </row>
    <row r="9" spans="1:22" ht="14.1" customHeight="1">
      <c r="A9" s="20">
        <v>1</v>
      </c>
      <c r="B9" s="21" t="s">
        <v>71</v>
      </c>
      <c r="C9" s="72">
        <v>33</v>
      </c>
      <c r="D9">
        <v>2074</v>
      </c>
      <c r="E9" s="22"/>
      <c r="F9" s="22"/>
      <c r="G9" s="22"/>
      <c r="H9" s="22"/>
      <c r="I9" s="22"/>
      <c r="J9" s="22"/>
      <c r="K9" s="22"/>
      <c r="L9" s="22"/>
      <c r="M9" s="72">
        <v>5</v>
      </c>
      <c r="N9" s="72">
        <v>539</v>
      </c>
      <c r="O9" s="72">
        <v>0</v>
      </c>
      <c r="P9" s="72">
        <v>0</v>
      </c>
      <c r="Q9" s="33">
        <f>O9+M9+C9</f>
        <v>38</v>
      </c>
      <c r="R9" s="34">
        <f>P9+N9+D9</f>
        <v>2613</v>
      </c>
      <c r="U9" t="s">
        <v>61</v>
      </c>
      <c r="V9" s="33"/>
    </row>
    <row r="10" spans="1:22" ht="14.1" customHeight="1">
      <c r="A10" s="20">
        <v>2</v>
      </c>
      <c r="B10" s="21" t="s">
        <v>69</v>
      </c>
      <c r="C10" s="72">
        <v>46</v>
      </c>
      <c r="D10">
        <v>2675</v>
      </c>
      <c r="E10" s="22"/>
      <c r="F10" s="22"/>
      <c r="G10" s="22"/>
      <c r="H10" s="22"/>
      <c r="I10" s="22"/>
      <c r="J10" s="22"/>
      <c r="K10" s="22"/>
      <c r="L10" s="22"/>
      <c r="M10" s="72">
        <v>7</v>
      </c>
      <c r="N10" s="72">
        <v>210</v>
      </c>
      <c r="O10" s="72">
        <v>0</v>
      </c>
      <c r="P10" s="72">
        <v>0</v>
      </c>
      <c r="Q10" s="33">
        <f t="shared" ref="Q10:Q39" si="0">O10+M10+C10</f>
        <v>53</v>
      </c>
      <c r="R10" s="34">
        <f t="shared" ref="R10:R39" si="1">P10+N10+D10</f>
        <v>2885</v>
      </c>
    </row>
    <row r="11" spans="1:22" ht="14.1" customHeight="1">
      <c r="A11" s="20">
        <v>3</v>
      </c>
      <c r="B11" s="21" t="s">
        <v>11</v>
      </c>
      <c r="C11" s="72">
        <v>11</v>
      </c>
      <c r="D11">
        <v>1337</v>
      </c>
      <c r="E11" s="22"/>
      <c r="F11" s="22"/>
      <c r="G11" s="22"/>
      <c r="H11" s="22"/>
      <c r="I11" s="22"/>
      <c r="J11" s="22"/>
      <c r="K11" s="22"/>
      <c r="L11" s="22"/>
      <c r="M11" s="72">
        <v>20</v>
      </c>
      <c r="N11" s="72">
        <v>1349</v>
      </c>
      <c r="O11" s="72">
        <v>4</v>
      </c>
      <c r="P11" s="72">
        <v>103</v>
      </c>
      <c r="Q11" s="33">
        <f t="shared" si="0"/>
        <v>35</v>
      </c>
      <c r="R11" s="34">
        <f t="shared" si="1"/>
        <v>2789</v>
      </c>
    </row>
    <row r="12" spans="1:22" ht="14.1" customHeight="1">
      <c r="A12" s="20">
        <v>4</v>
      </c>
      <c r="B12" s="21" t="s">
        <v>12</v>
      </c>
      <c r="C12" s="72">
        <v>146</v>
      </c>
      <c r="D12">
        <v>6648</v>
      </c>
      <c r="E12" s="22"/>
      <c r="F12" s="22"/>
      <c r="G12" s="22"/>
      <c r="H12" s="22"/>
      <c r="I12" s="22"/>
      <c r="J12" s="22"/>
      <c r="K12" s="22"/>
      <c r="L12" s="22"/>
      <c r="M12" s="72">
        <v>24</v>
      </c>
      <c r="N12" s="72">
        <v>651</v>
      </c>
      <c r="O12" s="72">
        <v>0</v>
      </c>
      <c r="P12" s="72">
        <v>0</v>
      </c>
      <c r="Q12" s="33">
        <f t="shared" si="0"/>
        <v>170</v>
      </c>
      <c r="R12" s="34">
        <f t="shared" si="1"/>
        <v>7299</v>
      </c>
    </row>
    <row r="13" spans="1:22" ht="14.1" customHeight="1">
      <c r="A13" s="20">
        <v>5</v>
      </c>
      <c r="B13" s="21" t="s">
        <v>64</v>
      </c>
      <c r="C13" s="72">
        <v>134</v>
      </c>
      <c r="D13">
        <v>9149</v>
      </c>
      <c r="E13" s="22"/>
      <c r="F13" s="22"/>
      <c r="G13" s="22"/>
      <c r="H13" s="22"/>
      <c r="I13" s="22"/>
      <c r="J13" s="22"/>
      <c r="K13" s="22"/>
      <c r="L13" s="22"/>
      <c r="M13" s="72">
        <v>18</v>
      </c>
      <c r="N13" s="72">
        <v>1580</v>
      </c>
      <c r="O13" s="72">
        <v>0</v>
      </c>
      <c r="P13" s="72">
        <v>0</v>
      </c>
      <c r="Q13" s="33">
        <f t="shared" si="0"/>
        <v>152</v>
      </c>
      <c r="R13" s="34">
        <f t="shared" si="1"/>
        <v>10729</v>
      </c>
    </row>
    <row r="14" spans="1:22" ht="14.1" customHeight="1">
      <c r="A14" s="20">
        <v>6</v>
      </c>
      <c r="B14" s="21" t="s">
        <v>62</v>
      </c>
      <c r="C14" s="72">
        <v>93</v>
      </c>
      <c r="D14">
        <v>7082</v>
      </c>
      <c r="E14" s="22"/>
      <c r="F14" s="22"/>
      <c r="G14" s="22"/>
      <c r="H14" s="22"/>
      <c r="I14" s="22"/>
      <c r="J14" s="22"/>
      <c r="K14" s="22"/>
      <c r="L14" s="22"/>
      <c r="M14" s="72">
        <v>12</v>
      </c>
      <c r="N14" s="72">
        <v>956</v>
      </c>
      <c r="O14" s="72">
        <v>0</v>
      </c>
      <c r="P14" s="72">
        <v>0</v>
      </c>
      <c r="Q14" s="33">
        <f t="shared" si="0"/>
        <v>105</v>
      </c>
      <c r="R14" s="34">
        <f t="shared" si="1"/>
        <v>8038</v>
      </c>
    </row>
    <row r="15" spans="1:22" ht="14.1" customHeight="1">
      <c r="A15" s="20">
        <v>7</v>
      </c>
      <c r="B15" s="21" t="s">
        <v>68</v>
      </c>
      <c r="C15" s="72">
        <v>38</v>
      </c>
      <c r="D15">
        <v>3306</v>
      </c>
      <c r="E15" s="22"/>
      <c r="F15" s="22"/>
      <c r="G15" s="22"/>
      <c r="H15" s="22"/>
      <c r="I15" s="22"/>
      <c r="J15" s="22"/>
      <c r="K15" s="22"/>
      <c r="L15" s="22"/>
      <c r="M15" s="72">
        <v>2</v>
      </c>
      <c r="N15" s="72">
        <v>79</v>
      </c>
      <c r="O15" s="72">
        <v>0</v>
      </c>
      <c r="P15" s="72">
        <v>0</v>
      </c>
      <c r="Q15" s="33">
        <f t="shared" si="0"/>
        <v>40</v>
      </c>
      <c r="R15" s="34">
        <f t="shared" si="1"/>
        <v>3385</v>
      </c>
      <c r="U15" t="s">
        <v>63</v>
      </c>
    </row>
    <row r="16" spans="1:22" ht="14.1" customHeight="1">
      <c r="A16" s="20">
        <v>8</v>
      </c>
      <c r="B16" s="21" t="s">
        <v>13</v>
      </c>
      <c r="C16" s="72">
        <v>141</v>
      </c>
      <c r="D16">
        <v>10271</v>
      </c>
      <c r="E16" s="22"/>
      <c r="F16" s="22"/>
      <c r="G16" s="22"/>
      <c r="H16" s="22"/>
      <c r="I16" s="22"/>
      <c r="J16" s="22"/>
      <c r="K16" s="22"/>
      <c r="L16" s="22"/>
      <c r="M16" s="72">
        <v>21</v>
      </c>
      <c r="N16" s="72">
        <v>1100</v>
      </c>
      <c r="O16" s="72">
        <v>1</v>
      </c>
      <c r="P16" s="72">
        <v>1427</v>
      </c>
      <c r="Q16" s="33">
        <f t="shared" si="0"/>
        <v>163</v>
      </c>
      <c r="R16" s="34">
        <f t="shared" si="1"/>
        <v>12798</v>
      </c>
    </row>
    <row r="17" spans="1:36" ht="14.1" customHeight="1">
      <c r="A17" s="20">
        <v>9</v>
      </c>
      <c r="B17" s="21" t="s">
        <v>14</v>
      </c>
      <c r="C17" s="72">
        <v>166</v>
      </c>
      <c r="D17">
        <v>11053</v>
      </c>
      <c r="E17" s="22"/>
      <c r="F17" s="22"/>
      <c r="G17" s="22"/>
      <c r="H17" s="22"/>
      <c r="I17" s="22"/>
      <c r="J17" s="22"/>
      <c r="K17" s="22"/>
      <c r="L17" s="22"/>
      <c r="M17" s="72">
        <v>5</v>
      </c>
      <c r="N17" s="72">
        <v>247</v>
      </c>
      <c r="O17" s="72">
        <v>0</v>
      </c>
      <c r="P17" s="72">
        <v>0</v>
      </c>
      <c r="Q17" s="33">
        <f t="shared" si="0"/>
        <v>171</v>
      </c>
      <c r="R17" s="34">
        <f t="shared" si="1"/>
        <v>11300</v>
      </c>
    </row>
    <row r="18" spans="1:36" ht="14.1" customHeight="1">
      <c r="A18" s="20">
        <v>10</v>
      </c>
      <c r="B18" s="21" t="s">
        <v>15</v>
      </c>
      <c r="C18" s="72">
        <v>142</v>
      </c>
      <c r="D18">
        <v>13300</v>
      </c>
      <c r="E18" s="22"/>
      <c r="F18" s="22"/>
      <c r="G18" s="22"/>
      <c r="H18" s="22"/>
      <c r="I18" s="22"/>
      <c r="J18" s="22"/>
      <c r="K18" s="22"/>
      <c r="L18" s="22"/>
      <c r="M18" s="72">
        <v>25</v>
      </c>
      <c r="N18" s="72">
        <v>1819</v>
      </c>
      <c r="O18" s="72">
        <v>0</v>
      </c>
      <c r="P18" s="72">
        <v>0</v>
      </c>
      <c r="Q18" s="33">
        <f t="shared" ref="Q18" si="2">O18+M18+C18</f>
        <v>167</v>
      </c>
      <c r="R18" s="34">
        <f t="shared" ref="R18" si="3">P18+N18+D18</f>
        <v>15119</v>
      </c>
    </row>
    <row r="19" spans="1:36" ht="14.1" customHeight="1">
      <c r="A19" s="20">
        <v>11</v>
      </c>
      <c r="B19" s="21" t="s">
        <v>67</v>
      </c>
      <c r="C19" s="72">
        <v>13</v>
      </c>
      <c r="D19">
        <v>989</v>
      </c>
      <c r="E19" s="22"/>
      <c r="F19" s="22"/>
      <c r="G19" s="22"/>
      <c r="H19" s="22"/>
      <c r="I19" s="22"/>
      <c r="J19" s="22"/>
      <c r="K19" s="22"/>
      <c r="L19" s="22"/>
      <c r="M19" s="72">
        <v>0</v>
      </c>
      <c r="N19" s="72">
        <v>0</v>
      </c>
      <c r="O19" s="72">
        <v>0</v>
      </c>
      <c r="P19" s="72">
        <v>0</v>
      </c>
      <c r="Q19" s="33">
        <f t="shared" si="0"/>
        <v>13</v>
      </c>
      <c r="R19" s="34">
        <f t="shared" si="1"/>
        <v>989</v>
      </c>
      <c r="U19" t="s">
        <v>65</v>
      </c>
    </row>
    <row r="20" spans="1:36" ht="14.1" customHeight="1">
      <c r="A20" s="20">
        <v>12</v>
      </c>
      <c r="B20" s="21" t="s">
        <v>16</v>
      </c>
      <c r="C20" s="72">
        <v>140</v>
      </c>
      <c r="D20">
        <v>10260</v>
      </c>
      <c r="E20" s="22"/>
      <c r="F20" s="22"/>
      <c r="G20" s="22"/>
      <c r="H20" s="22"/>
      <c r="I20" s="22"/>
      <c r="J20" s="22"/>
      <c r="K20" s="22"/>
      <c r="L20" s="22"/>
      <c r="M20" s="72">
        <v>11</v>
      </c>
      <c r="N20" s="72">
        <v>699</v>
      </c>
      <c r="O20" s="72">
        <v>0</v>
      </c>
      <c r="P20" s="72">
        <v>0</v>
      </c>
      <c r="Q20" s="33">
        <f t="shared" si="0"/>
        <v>151</v>
      </c>
      <c r="R20" s="34">
        <f t="shared" si="1"/>
        <v>10959</v>
      </c>
    </row>
    <row r="21" spans="1:36" ht="14.1" customHeight="1">
      <c r="A21" s="20">
        <v>13</v>
      </c>
      <c r="B21" s="21" t="s">
        <v>17</v>
      </c>
      <c r="C21" s="72">
        <v>223</v>
      </c>
      <c r="D21">
        <v>10253</v>
      </c>
      <c r="E21" s="22"/>
      <c r="F21" s="22"/>
      <c r="G21" s="22"/>
      <c r="H21" s="22"/>
      <c r="I21" s="22"/>
      <c r="J21" s="22"/>
      <c r="K21" s="22"/>
      <c r="L21" s="22"/>
      <c r="M21" s="72">
        <v>4</v>
      </c>
      <c r="N21" s="72">
        <v>430</v>
      </c>
      <c r="O21" s="72">
        <v>0</v>
      </c>
      <c r="P21" s="72">
        <v>0</v>
      </c>
      <c r="Q21" s="33">
        <f t="shared" si="0"/>
        <v>227</v>
      </c>
      <c r="R21" s="34">
        <f t="shared" si="1"/>
        <v>10683</v>
      </c>
    </row>
    <row r="22" spans="1:36" ht="14.1" customHeight="1">
      <c r="A22" s="20">
        <v>14</v>
      </c>
      <c r="B22" s="21" t="s">
        <v>18</v>
      </c>
      <c r="C22" s="72">
        <v>59</v>
      </c>
      <c r="D22">
        <v>4965</v>
      </c>
      <c r="E22" s="22"/>
      <c r="F22" s="22"/>
      <c r="G22" s="22"/>
      <c r="H22" s="22"/>
      <c r="I22" s="22"/>
      <c r="J22" s="22"/>
      <c r="K22" s="22"/>
      <c r="L22" s="22"/>
      <c r="M22" s="72">
        <v>7</v>
      </c>
      <c r="N22" s="72">
        <v>242</v>
      </c>
      <c r="O22" s="72">
        <v>0</v>
      </c>
      <c r="P22" s="72">
        <v>0</v>
      </c>
      <c r="Q22" s="33">
        <f t="shared" si="0"/>
        <v>66</v>
      </c>
      <c r="R22" s="34">
        <f t="shared" si="1"/>
        <v>5207</v>
      </c>
    </row>
    <row r="23" spans="1:36" ht="14.1" customHeight="1">
      <c r="A23" s="20">
        <v>15</v>
      </c>
      <c r="B23" s="21" t="s">
        <v>19</v>
      </c>
      <c r="C23" s="72">
        <v>207</v>
      </c>
      <c r="D23">
        <v>12381</v>
      </c>
      <c r="E23" s="22"/>
      <c r="F23" s="22"/>
      <c r="G23" s="22"/>
      <c r="H23" s="22"/>
      <c r="I23" s="22"/>
      <c r="J23" s="22"/>
      <c r="K23" s="22"/>
      <c r="L23" s="22"/>
      <c r="M23" s="72">
        <v>10</v>
      </c>
      <c r="N23" s="72">
        <v>421</v>
      </c>
      <c r="O23" s="72">
        <v>0</v>
      </c>
      <c r="P23" s="72">
        <v>0</v>
      </c>
      <c r="Q23" s="33">
        <f t="shared" si="0"/>
        <v>217</v>
      </c>
      <c r="R23" s="34">
        <f t="shared" si="1"/>
        <v>12802</v>
      </c>
      <c r="U23" t="s">
        <v>25</v>
      </c>
    </row>
    <row r="24" spans="1:36" ht="14.1" customHeight="1">
      <c r="A24" s="20">
        <v>16</v>
      </c>
      <c r="B24" s="21" t="s">
        <v>20</v>
      </c>
      <c r="C24" s="72">
        <v>51</v>
      </c>
      <c r="D24">
        <v>2435</v>
      </c>
      <c r="E24" s="22"/>
      <c r="F24" s="22"/>
      <c r="G24" s="22"/>
      <c r="H24" s="22"/>
      <c r="I24" s="22"/>
      <c r="J24" s="22"/>
      <c r="K24" s="22"/>
      <c r="L24" s="22"/>
      <c r="M24" s="72">
        <v>12</v>
      </c>
      <c r="N24" s="72">
        <v>473</v>
      </c>
      <c r="O24" s="72">
        <v>0</v>
      </c>
      <c r="P24" s="72">
        <v>0</v>
      </c>
      <c r="Q24" s="33">
        <f t="shared" si="0"/>
        <v>63</v>
      </c>
      <c r="R24" s="34">
        <f t="shared" si="1"/>
        <v>2908</v>
      </c>
    </row>
    <row r="25" spans="1:36" ht="14.1" customHeight="1">
      <c r="A25" s="20">
        <v>17</v>
      </c>
      <c r="B25" s="21" t="s">
        <v>21</v>
      </c>
      <c r="C25" s="72">
        <v>158</v>
      </c>
      <c r="D25">
        <v>16602</v>
      </c>
      <c r="E25" s="22"/>
      <c r="F25" s="22"/>
      <c r="G25" s="22"/>
      <c r="H25" s="22"/>
      <c r="I25" s="22"/>
      <c r="J25" s="22"/>
      <c r="K25" s="22"/>
      <c r="L25" s="22"/>
      <c r="M25" s="72">
        <v>4</v>
      </c>
      <c r="N25" s="72">
        <v>287</v>
      </c>
      <c r="O25" s="72">
        <v>0</v>
      </c>
      <c r="P25" s="72">
        <v>0</v>
      </c>
      <c r="Q25" s="33">
        <f t="shared" si="0"/>
        <v>162</v>
      </c>
      <c r="R25" s="34">
        <f t="shared" si="1"/>
        <v>16889</v>
      </c>
    </row>
    <row r="26" spans="1:36" ht="14.1" customHeight="1">
      <c r="A26" s="20">
        <v>18</v>
      </c>
      <c r="B26" s="21" t="s">
        <v>22</v>
      </c>
      <c r="C26" s="72">
        <v>135</v>
      </c>
      <c r="D26">
        <v>22971</v>
      </c>
      <c r="E26" s="22"/>
      <c r="F26" s="22"/>
      <c r="G26" s="22"/>
      <c r="H26" s="22"/>
      <c r="I26" s="22"/>
      <c r="J26" s="22"/>
      <c r="K26" s="22"/>
      <c r="L26" s="22"/>
      <c r="M26" s="72">
        <v>22</v>
      </c>
      <c r="N26" s="72">
        <v>777</v>
      </c>
      <c r="O26" s="72">
        <v>1</v>
      </c>
      <c r="P26" s="72">
        <v>1999</v>
      </c>
      <c r="Q26" s="33">
        <f t="shared" si="0"/>
        <v>158</v>
      </c>
      <c r="R26" s="34">
        <f t="shared" si="1"/>
        <v>25747</v>
      </c>
    </row>
    <row r="27" spans="1:36" ht="14.1" customHeight="1">
      <c r="A27" s="20">
        <v>19</v>
      </c>
      <c r="B27" s="21" t="s">
        <v>24</v>
      </c>
      <c r="C27" s="72">
        <v>122</v>
      </c>
      <c r="D27">
        <v>6266</v>
      </c>
      <c r="E27" s="22"/>
      <c r="F27" s="22"/>
      <c r="G27" s="22"/>
      <c r="H27" s="22"/>
      <c r="I27" s="22"/>
      <c r="J27" s="22"/>
      <c r="K27" s="22"/>
      <c r="L27" s="22"/>
      <c r="M27" s="72">
        <v>36</v>
      </c>
      <c r="N27" s="72">
        <v>1721</v>
      </c>
      <c r="O27" s="72">
        <v>0</v>
      </c>
      <c r="P27" s="72">
        <v>0</v>
      </c>
      <c r="Q27" s="33">
        <f t="shared" si="0"/>
        <v>158</v>
      </c>
      <c r="R27" s="34">
        <f t="shared" si="1"/>
        <v>7987</v>
      </c>
    </row>
    <row r="28" spans="1:36" ht="14.1" customHeight="1">
      <c r="A28" s="20">
        <v>20</v>
      </c>
      <c r="B28" s="21" t="s">
        <v>23</v>
      </c>
      <c r="C28" s="72">
        <v>237</v>
      </c>
      <c r="D28">
        <v>12983</v>
      </c>
      <c r="E28" s="22"/>
      <c r="F28" s="22"/>
      <c r="G28" s="22"/>
      <c r="H28" s="22"/>
      <c r="I28" s="22"/>
      <c r="J28" s="22"/>
      <c r="K28" s="22"/>
      <c r="L28" s="22"/>
      <c r="M28" s="72">
        <v>25</v>
      </c>
      <c r="N28" s="72">
        <v>1500</v>
      </c>
      <c r="O28" s="72">
        <v>0</v>
      </c>
      <c r="P28" s="72">
        <v>0</v>
      </c>
      <c r="Q28" s="33">
        <f t="shared" si="0"/>
        <v>262</v>
      </c>
      <c r="R28" s="34">
        <f t="shared" si="1"/>
        <v>14483</v>
      </c>
    </row>
    <row r="29" spans="1:36" ht="14.1" customHeight="1">
      <c r="A29" s="20">
        <v>21</v>
      </c>
      <c r="B29" s="21" t="s">
        <v>25</v>
      </c>
      <c r="C29" s="72">
        <v>120</v>
      </c>
      <c r="D29">
        <v>6654</v>
      </c>
      <c r="E29" s="22"/>
      <c r="F29" s="22"/>
      <c r="G29" s="22"/>
      <c r="H29" s="22"/>
      <c r="I29" s="22"/>
      <c r="J29" s="22"/>
      <c r="K29" s="22"/>
      <c r="L29" s="22"/>
      <c r="M29" s="72">
        <v>4</v>
      </c>
      <c r="N29" s="72">
        <v>177</v>
      </c>
      <c r="O29" s="72">
        <v>0</v>
      </c>
      <c r="P29" s="72">
        <v>0</v>
      </c>
      <c r="Q29" s="33">
        <f t="shared" si="0"/>
        <v>124</v>
      </c>
      <c r="R29" s="34">
        <f t="shared" si="1"/>
        <v>6831</v>
      </c>
    </row>
    <row r="30" spans="1:36" ht="14.1" customHeight="1">
      <c r="A30" s="20">
        <v>22</v>
      </c>
      <c r="B30" s="21" t="s">
        <v>66</v>
      </c>
      <c r="C30" s="72">
        <v>78</v>
      </c>
      <c r="D30">
        <v>4702</v>
      </c>
      <c r="E30" s="22"/>
      <c r="F30" s="22"/>
      <c r="G30" s="22"/>
      <c r="H30" s="22"/>
      <c r="I30" s="22"/>
      <c r="J30" s="22"/>
      <c r="K30" s="22"/>
      <c r="L30" s="22"/>
      <c r="M30" s="72">
        <v>1</v>
      </c>
      <c r="N30" s="72">
        <v>19</v>
      </c>
      <c r="O30" s="72">
        <v>0</v>
      </c>
      <c r="P30" s="72">
        <v>0</v>
      </c>
      <c r="Q30" s="33">
        <f t="shared" si="0"/>
        <v>79</v>
      </c>
      <c r="R30" s="34">
        <f t="shared" si="1"/>
        <v>4721</v>
      </c>
      <c r="W30" s="72"/>
      <c r="Y30" s="22"/>
      <c r="Z30" s="22"/>
      <c r="AA30" s="22"/>
      <c r="AB30" s="22"/>
      <c r="AC30" s="22"/>
      <c r="AD30" s="22"/>
      <c r="AE30" s="22"/>
      <c r="AF30" s="22"/>
      <c r="AG30" s="72"/>
      <c r="AH30" s="72"/>
      <c r="AI30" s="72"/>
      <c r="AJ30" s="72"/>
    </row>
    <row r="31" spans="1:36" ht="14.1" customHeight="1">
      <c r="A31" s="20">
        <v>23</v>
      </c>
      <c r="B31" s="21" t="s">
        <v>70</v>
      </c>
      <c r="C31" s="72">
        <v>83</v>
      </c>
      <c r="D31">
        <v>4593</v>
      </c>
      <c r="E31" s="22"/>
      <c r="F31" s="22"/>
      <c r="G31" s="22"/>
      <c r="H31" s="22"/>
      <c r="I31" s="22"/>
      <c r="J31" s="22"/>
      <c r="K31" s="22"/>
      <c r="L31" s="22"/>
      <c r="M31" s="72">
        <v>7</v>
      </c>
      <c r="N31" s="72">
        <v>750</v>
      </c>
      <c r="O31" s="72">
        <v>0</v>
      </c>
      <c r="P31" s="72">
        <v>0</v>
      </c>
      <c r="Q31" s="33">
        <f t="shared" si="0"/>
        <v>90</v>
      </c>
      <c r="R31" s="34">
        <f t="shared" si="1"/>
        <v>5343</v>
      </c>
    </row>
    <row r="32" spans="1:36" ht="14.1" customHeight="1">
      <c r="A32" s="20">
        <v>24</v>
      </c>
      <c r="B32" s="21" t="s">
        <v>26</v>
      </c>
      <c r="C32" s="72">
        <v>126</v>
      </c>
      <c r="D32">
        <v>7685</v>
      </c>
      <c r="E32" s="22"/>
      <c r="F32" s="22"/>
      <c r="G32" s="22"/>
      <c r="H32" s="22"/>
      <c r="I32" s="22"/>
      <c r="J32" s="22"/>
      <c r="K32" s="22"/>
      <c r="L32" s="22"/>
      <c r="M32" s="72">
        <v>10</v>
      </c>
      <c r="N32" s="72">
        <v>480</v>
      </c>
      <c r="O32" s="72">
        <v>0</v>
      </c>
      <c r="P32" s="72">
        <v>0</v>
      </c>
      <c r="Q32" s="33">
        <f t="shared" si="0"/>
        <v>136</v>
      </c>
      <c r="R32" s="34">
        <f t="shared" si="1"/>
        <v>8165</v>
      </c>
    </row>
    <row r="33" spans="1:36" ht="14.1" customHeight="1">
      <c r="A33" s="20">
        <v>25</v>
      </c>
      <c r="B33" s="21" t="s">
        <v>27</v>
      </c>
      <c r="C33" s="72">
        <v>222</v>
      </c>
      <c r="D33">
        <v>14159</v>
      </c>
      <c r="E33" s="22"/>
      <c r="F33" s="22"/>
      <c r="G33" s="22"/>
      <c r="H33" s="22"/>
      <c r="I33" s="22"/>
      <c r="J33" s="22"/>
      <c r="K33" s="22"/>
      <c r="L33" s="22"/>
      <c r="M33" s="72">
        <v>34</v>
      </c>
      <c r="N33" s="72">
        <v>1201</v>
      </c>
      <c r="O33" s="72">
        <v>0</v>
      </c>
      <c r="P33" s="72">
        <v>0</v>
      </c>
      <c r="Q33" s="33">
        <f t="shared" si="0"/>
        <v>256</v>
      </c>
      <c r="R33" s="34">
        <f t="shared" si="1"/>
        <v>15360</v>
      </c>
      <c r="U33" t="s">
        <v>15</v>
      </c>
    </row>
    <row r="34" spans="1:36" ht="14.1" customHeight="1">
      <c r="A34" s="20">
        <v>26</v>
      </c>
      <c r="B34" s="21" t="s">
        <v>28</v>
      </c>
      <c r="C34" s="72">
        <v>131</v>
      </c>
      <c r="D34">
        <v>13390</v>
      </c>
      <c r="E34" s="22"/>
      <c r="F34" s="22"/>
      <c r="G34" s="22"/>
      <c r="H34" s="22"/>
      <c r="I34" s="22"/>
      <c r="J34" s="22"/>
      <c r="K34" s="22"/>
      <c r="L34" s="22"/>
      <c r="M34" s="72">
        <v>6</v>
      </c>
      <c r="N34" s="72">
        <v>180</v>
      </c>
      <c r="O34" s="72">
        <v>0</v>
      </c>
      <c r="P34" s="72">
        <v>0</v>
      </c>
      <c r="Q34" s="33">
        <f t="shared" si="0"/>
        <v>137</v>
      </c>
      <c r="R34" s="34">
        <f t="shared" si="1"/>
        <v>13570</v>
      </c>
    </row>
    <row r="35" spans="1:36" ht="14.1" customHeight="1">
      <c r="A35" s="20">
        <v>27</v>
      </c>
      <c r="B35" s="21" t="s">
        <v>29</v>
      </c>
      <c r="C35" s="72">
        <v>93</v>
      </c>
      <c r="D35">
        <v>4382</v>
      </c>
      <c r="E35" s="22"/>
      <c r="F35" s="22"/>
      <c r="G35" s="22"/>
      <c r="H35" s="22"/>
      <c r="I35" s="22"/>
      <c r="J35" s="22"/>
      <c r="K35" s="22"/>
      <c r="L35" s="22"/>
      <c r="M35" s="72">
        <v>1</v>
      </c>
      <c r="N35" s="72">
        <v>25</v>
      </c>
      <c r="O35" s="72">
        <v>0</v>
      </c>
      <c r="P35" s="72">
        <v>0</v>
      </c>
      <c r="Q35" s="33">
        <f t="shared" si="0"/>
        <v>94</v>
      </c>
      <c r="R35" s="34">
        <f t="shared" si="1"/>
        <v>4407</v>
      </c>
    </row>
    <row r="36" spans="1:36" ht="14.1" customHeight="1">
      <c r="A36" s="20">
        <v>28</v>
      </c>
      <c r="B36" s="21" t="s">
        <v>30</v>
      </c>
      <c r="C36" s="72">
        <v>97</v>
      </c>
      <c r="D36">
        <v>5955</v>
      </c>
      <c r="E36" s="22"/>
      <c r="F36" s="22"/>
      <c r="G36" s="22"/>
      <c r="H36" s="22"/>
      <c r="I36" s="22"/>
      <c r="J36" s="22"/>
      <c r="K36" s="22"/>
      <c r="L36" s="22"/>
      <c r="M36" s="72">
        <v>9</v>
      </c>
      <c r="N36" s="72">
        <v>823</v>
      </c>
      <c r="O36" s="72">
        <v>0</v>
      </c>
      <c r="P36" s="72">
        <v>0</v>
      </c>
      <c r="Q36" s="33">
        <f t="shared" si="0"/>
        <v>106</v>
      </c>
      <c r="R36" s="34">
        <f t="shared" si="1"/>
        <v>6778</v>
      </c>
    </row>
    <row r="37" spans="1:36" ht="14.1" customHeight="1">
      <c r="A37" s="20">
        <v>29</v>
      </c>
      <c r="B37" s="21" t="s">
        <v>61</v>
      </c>
      <c r="C37" s="72">
        <v>152</v>
      </c>
      <c r="D37">
        <v>14741</v>
      </c>
      <c r="E37" s="22"/>
      <c r="F37" s="22"/>
      <c r="G37" s="22"/>
      <c r="H37" s="22"/>
      <c r="I37" s="22"/>
      <c r="J37" s="22"/>
      <c r="K37" s="22"/>
      <c r="L37" s="22"/>
      <c r="M37" s="72">
        <v>30</v>
      </c>
      <c r="N37" s="72">
        <v>2429</v>
      </c>
      <c r="O37" s="72">
        <v>0</v>
      </c>
      <c r="P37" s="72">
        <v>0</v>
      </c>
      <c r="Q37" s="33">
        <f t="shared" si="0"/>
        <v>182</v>
      </c>
      <c r="R37" s="34">
        <f t="shared" si="1"/>
        <v>17170</v>
      </c>
      <c r="W37" s="72"/>
      <c r="Y37" s="22"/>
      <c r="Z37" s="22"/>
      <c r="AA37" s="22"/>
      <c r="AB37" s="22"/>
      <c r="AC37" s="22"/>
      <c r="AD37" s="22"/>
      <c r="AE37" s="22"/>
      <c r="AF37" s="22"/>
      <c r="AG37" s="72"/>
      <c r="AH37" s="72"/>
      <c r="AI37" s="72"/>
      <c r="AJ37" s="72"/>
    </row>
    <row r="38" spans="1:36" ht="14.1" customHeight="1">
      <c r="A38" s="20">
        <v>30</v>
      </c>
      <c r="B38" s="21" t="s">
        <v>63</v>
      </c>
      <c r="C38" s="72">
        <v>91</v>
      </c>
      <c r="D38">
        <v>8303</v>
      </c>
      <c r="E38" s="22"/>
      <c r="F38" s="22"/>
      <c r="G38" s="22"/>
      <c r="H38" s="22"/>
      <c r="I38" s="22"/>
      <c r="J38" s="22"/>
      <c r="K38" s="22"/>
      <c r="L38" s="22"/>
      <c r="M38" s="72">
        <v>23</v>
      </c>
      <c r="N38" s="72">
        <v>1368</v>
      </c>
      <c r="O38" s="72">
        <v>0</v>
      </c>
      <c r="P38" s="72">
        <v>0</v>
      </c>
      <c r="Q38" s="33">
        <f t="shared" si="0"/>
        <v>114</v>
      </c>
      <c r="R38" s="34">
        <f t="shared" si="1"/>
        <v>9671</v>
      </c>
      <c r="W38" s="72"/>
      <c r="Y38" s="22"/>
      <c r="Z38" s="22"/>
      <c r="AA38" s="22"/>
      <c r="AB38" s="22"/>
      <c r="AC38" s="22"/>
      <c r="AD38" s="22"/>
      <c r="AE38" s="22"/>
      <c r="AF38" s="22"/>
      <c r="AG38" s="72"/>
      <c r="AH38" s="72"/>
      <c r="AI38" s="72"/>
      <c r="AJ38" s="72"/>
    </row>
    <row r="39" spans="1:36" ht="14.1" customHeight="1">
      <c r="A39" s="20">
        <v>31</v>
      </c>
      <c r="B39" s="21" t="s">
        <v>65</v>
      </c>
      <c r="C39" s="72">
        <v>107</v>
      </c>
      <c r="D39">
        <v>7382</v>
      </c>
      <c r="E39" s="22"/>
      <c r="F39" s="22"/>
      <c r="G39" s="22"/>
      <c r="H39" s="22"/>
      <c r="I39" s="22"/>
      <c r="J39" s="22"/>
      <c r="K39" s="22"/>
      <c r="L39" s="22"/>
      <c r="M39" s="72">
        <v>5</v>
      </c>
      <c r="N39" s="72">
        <v>170</v>
      </c>
      <c r="O39" s="72">
        <v>0</v>
      </c>
      <c r="P39" s="72">
        <v>0</v>
      </c>
      <c r="Q39" s="33">
        <f t="shared" si="0"/>
        <v>112</v>
      </c>
      <c r="R39" s="34">
        <f t="shared" si="1"/>
        <v>7552</v>
      </c>
    </row>
    <row r="40" spans="1:36" ht="14.1" customHeight="1">
      <c r="A40" s="23"/>
      <c r="B40" s="24" t="s">
        <v>3</v>
      </c>
      <c r="C40" s="35">
        <f>SUM(C9:C39)</f>
        <v>3595</v>
      </c>
      <c r="D40" s="35">
        <f>SUM(D9:D39)</f>
        <v>258946</v>
      </c>
      <c r="E40" s="25"/>
      <c r="F40" s="25"/>
      <c r="G40" s="25"/>
      <c r="H40" s="25"/>
      <c r="I40" s="25"/>
      <c r="J40" s="25"/>
      <c r="K40" s="25"/>
      <c r="L40" s="25"/>
      <c r="M40" s="35">
        <f>SUM(M9:M39)</f>
        <v>400</v>
      </c>
      <c r="N40" s="35">
        <f>SUM(N9:N39)</f>
        <v>22702</v>
      </c>
      <c r="O40" s="35">
        <f>SUM(O9:O39)</f>
        <v>6</v>
      </c>
      <c r="P40" s="35">
        <f>SUM(P9:P39)</f>
        <v>3529</v>
      </c>
      <c r="Q40" s="35">
        <f t="shared" ref="Q40:R40" si="4">SUM(Q9:Q39)</f>
        <v>4001</v>
      </c>
      <c r="R40" s="36">
        <f t="shared" si="4"/>
        <v>285177</v>
      </c>
    </row>
    <row r="41" spans="1:36" ht="14.1" customHeight="1">
      <c r="A41" s="26"/>
      <c r="B41" s="43" t="s">
        <v>72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27"/>
      <c r="P41" s="27"/>
      <c r="Q41" s="27"/>
      <c r="R41" s="28">
        <v>1500</v>
      </c>
    </row>
    <row r="42" spans="1:36" ht="14.1" customHeight="1">
      <c r="A42" s="29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1"/>
      <c r="N42" s="31"/>
      <c r="O42" s="31"/>
      <c r="P42" s="31"/>
      <c r="Q42" s="31"/>
      <c r="R42" s="32">
        <f>SUM(R40:R41)</f>
        <v>286677</v>
      </c>
    </row>
    <row r="43" spans="1:36" ht="15" customHeight="1"/>
  </sheetData>
  <mergeCells count="14">
    <mergeCell ref="Q2:R2"/>
    <mergeCell ref="B41:N41"/>
    <mergeCell ref="K7:L7"/>
    <mergeCell ref="M7:N7"/>
    <mergeCell ref="O7:P7"/>
    <mergeCell ref="Q7:R7"/>
    <mergeCell ref="A4:R4"/>
    <mergeCell ref="A7:A8"/>
    <mergeCell ref="B7:B8"/>
    <mergeCell ref="C7:D7"/>
    <mergeCell ref="E7:F7"/>
    <mergeCell ref="G7:H7"/>
    <mergeCell ref="I7:J7"/>
    <mergeCell ref="A5:R5"/>
  </mergeCells>
  <pageMargins left="0.7" right="0.7" top="0.5" bottom="0.75" header="0.3" footer="0.3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5"/>
  <sheetViews>
    <sheetView tabSelected="1" workbookViewId="0">
      <selection activeCell="U13" sqref="U13"/>
    </sheetView>
  </sheetViews>
  <sheetFormatPr defaultRowHeight="15"/>
  <cols>
    <col min="1" max="1" width="1.85546875" customWidth="1"/>
    <col min="2" max="2" width="4.28515625" customWidth="1"/>
    <col min="4" max="4" width="4.7109375" customWidth="1"/>
    <col min="5" max="5" width="6" bestFit="1" customWidth="1"/>
    <col min="6" max="6" width="4.140625" customWidth="1"/>
    <col min="7" max="7" width="5" bestFit="1" customWidth="1"/>
    <col min="8" max="8" width="5.5703125" customWidth="1"/>
    <col min="9" max="9" width="7.140625" customWidth="1"/>
    <col min="10" max="10" width="5.28515625" customWidth="1"/>
    <col min="11" max="12" width="6.42578125" customWidth="1"/>
    <col min="13" max="13" width="6.5703125" customWidth="1"/>
    <col min="14" max="14" width="5" customWidth="1"/>
    <col min="15" max="15" width="6.140625" customWidth="1"/>
    <col min="16" max="16" width="5.7109375" customWidth="1"/>
    <col min="17" max="17" width="7" customWidth="1"/>
    <col min="18" max="18" width="8.7109375" customWidth="1"/>
    <col min="19" max="19" width="8.140625" customWidth="1"/>
  </cols>
  <sheetData>
    <row r="1" spans="1:19" ht="15.75" thickBot="1"/>
    <row r="2" spans="1:19" ht="15.75" thickBot="1">
      <c r="R2" s="41" t="s">
        <v>73</v>
      </c>
      <c r="S2" s="42"/>
    </row>
    <row r="5" spans="1:19" ht="21" customHeight="1">
      <c r="B5" s="47" t="str">
        <f>'3.15.4.1'!A4</f>
        <v>Baseline study for Fisheries Development in Telangana State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</row>
    <row r="6" spans="1:19" ht="21" customHeight="1">
      <c r="B6" s="53" t="str">
        <f>'[2]Ann 3.15'!$D$32</f>
        <v xml:space="preserve">Fishermen Co-operative Society (FCS)   Study Districts 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</row>
    <row r="7" spans="1:19" ht="21" customHeight="1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</row>
    <row r="8" spans="1:19">
      <c r="B8" s="59" t="s">
        <v>33</v>
      </c>
      <c r="C8" s="62" t="s">
        <v>34</v>
      </c>
      <c r="D8" s="65" t="s">
        <v>31</v>
      </c>
      <c r="E8" s="66"/>
      <c r="F8" s="66"/>
      <c r="G8" s="66"/>
      <c r="H8" s="66"/>
      <c r="I8" s="66"/>
      <c r="J8" s="66"/>
      <c r="K8" s="66"/>
      <c r="L8" s="66"/>
      <c r="M8" s="67"/>
      <c r="N8" s="68">
        <v>2</v>
      </c>
      <c r="O8" s="69"/>
      <c r="P8" s="69"/>
      <c r="Q8" s="70"/>
      <c r="R8" s="71" t="s">
        <v>32</v>
      </c>
      <c r="S8" s="68"/>
    </row>
    <row r="9" spans="1:19" ht="15" customHeight="1">
      <c r="B9" s="60"/>
      <c r="C9" s="63"/>
      <c r="D9" s="52" t="s">
        <v>2</v>
      </c>
      <c r="E9" s="52"/>
      <c r="F9" s="52" t="s">
        <v>35</v>
      </c>
      <c r="G9" s="52"/>
      <c r="H9" s="52" t="s">
        <v>36</v>
      </c>
      <c r="I9" s="52"/>
      <c r="J9" s="52" t="s">
        <v>37</v>
      </c>
      <c r="K9" s="52"/>
      <c r="L9" s="54" t="s">
        <v>38</v>
      </c>
      <c r="M9" s="55"/>
      <c r="N9" s="54" t="s">
        <v>39</v>
      </c>
      <c r="O9" s="55"/>
      <c r="P9" s="52" t="s">
        <v>5</v>
      </c>
      <c r="Q9" s="52"/>
      <c r="R9" s="52" t="s">
        <v>40</v>
      </c>
      <c r="S9" s="57" t="s">
        <v>41</v>
      </c>
    </row>
    <row r="10" spans="1:19">
      <c r="B10" s="61"/>
      <c r="C10" s="64"/>
      <c r="D10" s="37" t="s">
        <v>9</v>
      </c>
      <c r="E10" s="37" t="s">
        <v>42</v>
      </c>
      <c r="F10" s="37" t="s">
        <v>9</v>
      </c>
      <c r="G10" s="37" t="s">
        <v>42</v>
      </c>
      <c r="H10" s="37" t="s">
        <v>9</v>
      </c>
      <c r="I10" s="37" t="s">
        <v>42</v>
      </c>
      <c r="J10" s="37" t="s">
        <v>9</v>
      </c>
      <c r="K10" s="37" t="s">
        <v>42</v>
      </c>
      <c r="L10" s="37" t="s">
        <v>9</v>
      </c>
      <c r="M10" s="37" t="s">
        <v>42</v>
      </c>
      <c r="N10" s="37" t="s">
        <v>9</v>
      </c>
      <c r="O10" s="37" t="s">
        <v>42</v>
      </c>
      <c r="P10" s="37" t="s">
        <v>9</v>
      </c>
      <c r="Q10" s="37" t="s">
        <v>42</v>
      </c>
      <c r="R10" s="56"/>
      <c r="S10" s="58"/>
    </row>
    <row r="11" spans="1:19" ht="20.100000000000001" customHeight="1">
      <c r="A11" s="8"/>
      <c r="B11" s="9" t="s">
        <v>43</v>
      </c>
      <c r="C11" s="10" t="s">
        <v>44</v>
      </c>
      <c r="D11" s="10">
        <f>'3.15.4.1'!C16</f>
        <v>141</v>
      </c>
      <c r="E11" s="10">
        <f>'3.15.4.1'!D16</f>
        <v>10271</v>
      </c>
      <c r="F11" s="10"/>
      <c r="G11" s="10"/>
      <c r="H11" s="10"/>
      <c r="I11" s="10"/>
      <c r="J11" s="10"/>
      <c r="K11" s="10"/>
      <c r="L11" s="10"/>
      <c r="M11" s="10"/>
      <c r="N11" s="10">
        <f>'3.15.4.1'!M16</f>
        <v>21</v>
      </c>
      <c r="O11" s="10">
        <f>'3.15.4.1'!N16</f>
        <v>1100</v>
      </c>
      <c r="P11" s="10">
        <f>'3.15.4.1'!O16</f>
        <v>1</v>
      </c>
      <c r="Q11" s="10">
        <f>'3.15.4.1'!P16</f>
        <v>1427</v>
      </c>
      <c r="R11" s="10">
        <f>D11+N11+P11</f>
        <v>163</v>
      </c>
      <c r="S11" s="10">
        <f>E11+O11+Q11</f>
        <v>12798</v>
      </c>
    </row>
    <row r="12" spans="1:19" ht="20.100000000000001" customHeight="1">
      <c r="A12" s="8"/>
      <c r="B12" s="9" t="s">
        <v>45</v>
      </c>
      <c r="C12" s="10" t="s">
        <v>46</v>
      </c>
      <c r="D12" s="10">
        <f>'3.15.4.1'!C17</f>
        <v>166</v>
      </c>
      <c r="E12" s="10">
        <f>'3.15.4.1'!D17</f>
        <v>11053</v>
      </c>
      <c r="F12" s="10"/>
      <c r="G12" s="10"/>
      <c r="H12" s="10"/>
      <c r="I12" s="10"/>
      <c r="J12" s="10"/>
      <c r="K12" s="10"/>
      <c r="L12" s="10"/>
      <c r="M12" s="10"/>
      <c r="N12" s="10">
        <f>'3.15.4.1'!M17</f>
        <v>5</v>
      </c>
      <c r="O12" s="10">
        <f>'3.15.4.1'!N17</f>
        <v>247</v>
      </c>
      <c r="P12" s="10">
        <f>'3.15.4.1'!O17</f>
        <v>0</v>
      </c>
      <c r="Q12" s="10">
        <f>'3.15.4.1'!P17</f>
        <v>0</v>
      </c>
      <c r="R12" s="10">
        <f t="shared" ref="R12:S13" si="0">D12+N12+P12</f>
        <v>171</v>
      </c>
      <c r="S12" s="10">
        <f t="shared" si="0"/>
        <v>11300</v>
      </c>
    </row>
    <row r="13" spans="1:19" ht="20.100000000000001" customHeight="1">
      <c r="A13" s="8"/>
      <c r="B13" s="9" t="s">
        <v>47</v>
      </c>
      <c r="C13" s="10" t="s">
        <v>48</v>
      </c>
      <c r="D13" s="10">
        <f>'3.15.4.1'!C22</f>
        <v>59</v>
      </c>
      <c r="E13" s="10">
        <f>'3.15.4.1'!D22</f>
        <v>4965</v>
      </c>
      <c r="F13" s="10"/>
      <c r="G13" s="10"/>
      <c r="H13" s="10"/>
      <c r="I13" s="10"/>
      <c r="J13" s="10"/>
      <c r="K13" s="10"/>
      <c r="L13" s="10"/>
      <c r="M13" s="10"/>
      <c r="N13" s="10">
        <f>'3.15.4.1'!M22</f>
        <v>7</v>
      </c>
      <c r="O13" s="10">
        <f>'3.15.4.1'!N22</f>
        <v>242</v>
      </c>
      <c r="P13" s="10">
        <f>'3.15.4.1'!O22</f>
        <v>0</v>
      </c>
      <c r="Q13" s="10">
        <f>'3.15.4.1'!P22</f>
        <v>0</v>
      </c>
      <c r="R13" s="10">
        <f t="shared" si="0"/>
        <v>66</v>
      </c>
      <c r="S13" s="10">
        <f t="shared" si="0"/>
        <v>5207</v>
      </c>
    </row>
    <row r="14" spans="1:19" s="2" customFormat="1" ht="20.100000000000001" customHeight="1">
      <c r="A14" s="11"/>
      <c r="B14" s="12"/>
      <c r="C14" s="13"/>
      <c r="D14" s="14">
        <f>SUM(D11:D13)</f>
        <v>366</v>
      </c>
      <c r="E14" s="14">
        <f>SUM(E11:E13)</f>
        <v>26289</v>
      </c>
      <c r="F14" s="14"/>
      <c r="G14" s="14"/>
      <c r="H14" s="14"/>
      <c r="I14" s="14"/>
      <c r="J14" s="14"/>
      <c r="K14" s="14"/>
      <c r="L14" s="14"/>
      <c r="M14" s="14"/>
      <c r="N14" s="14">
        <f t="shared" ref="N14:S14" si="1">SUM(N11:N13)</f>
        <v>33</v>
      </c>
      <c r="O14" s="14">
        <f t="shared" si="1"/>
        <v>1589</v>
      </c>
      <c r="P14" s="14">
        <f t="shared" si="1"/>
        <v>1</v>
      </c>
      <c r="Q14" s="14">
        <f t="shared" si="1"/>
        <v>1427</v>
      </c>
      <c r="R14" s="14">
        <f t="shared" si="1"/>
        <v>400</v>
      </c>
      <c r="S14" s="15">
        <f t="shared" si="1"/>
        <v>29305</v>
      </c>
    </row>
    <row r="15" spans="1:19" ht="20.100000000000001" customHeight="1">
      <c r="A15" s="8"/>
      <c r="B15" s="9" t="s">
        <v>49</v>
      </c>
      <c r="C15" s="10" t="s">
        <v>50</v>
      </c>
      <c r="D15" s="10">
        <f>'3.15.4.1'!C23</f>
        <v>207</v>
      </c>
      <c r="E15" s="10">
        <f>'3.15.4.1'!D23</f>
        <v>12381</v>
      </c>
      <c r="F15" s="10"/>
      <c r="G15" s="10"/>
      <c r="H15" s="10"/>
      <c r="I15" s="10"/>
      <c r="J15" s="10"/>
      <c r="K15" s="10"/>
      <c r="L15" s="10"/>
      <c r="M15" s="10"/>
      <c r="N15" s="10">
        <f>'3.15.4.1'!M23</f>
        <v>10</v>
      </c>
      <c r="O15" s="10">
        <f>'3.15.4.1'!N23</f>
        <v>421</v>
      </c>
      <c r="P15" s="10">
        <f>'3.15.4.1'!O23</f>
        <v>0</v>
      </c>
      <c r="Q15" s="10">
        <f>'3.15.4.1'!P23</f>
        <v>0</v>
      </c>
      <c r="R15" s="10">
        <f>D15+N15+P15</f>
        <v>217</v>
      </c>
      <c r="S15" s="10">
        <f>E15+O15+Q15</f>
        <v>12802</v>
      </c>
    </row>
    <row r="16" spans="1:19" ht="20.100000000000001" customHeight="1">
      <c r="A16" s="8"/>
      <c r="B16" s="9" t="s">
        <v>51</v>
      </c>
      <c r="C16" s="10" t="s">
        <v>52</v>
      </c>
      <c r="D16" s="10">
        <f>'3.15.4.1'!C31</f>
        <v>83</v>
      </c>
      <c r="E16" s="10">
        <f>'3.15.4.1'!D31</f>
        <v>4593</v>
      </c>
      <c r="F16" s="10"/>
      <c r="G16" s="10"/>
      <c r="H16" s="10"/>
      <c r="I16" s="10"/>
      <c r="J16" s="10"/>
      <c r="K16" s="10"/>
      <c r="L16" s="10"/>
      <c r="M16" s="10"/>
      <c r="N16" s="10">
        <f>'3.15.4.1'!M31</f>
        <v>7</v>
      </c>
      <c r="O16" s="10">
        <f>'3.15.4.1'!N31</f>
        <v>750</v>
      </c>
      <c r="P16" s="10">
        <f>'3.15.4.1'!O31</f>
        <v>0</v>
      </c>
      <c r="Q16" s="10">
        <f>'3.15.4.1'!P31</f>
        <v>0</v>
      </c>
      <c r="R16" s="10">
        <f t="shared" ref="R16:R17" si="2">D16+N16+P16</f>
        <v>90</v>
      </c>
      <c r="S16" s="10">
        <f t="shared" ref="S16:S17" si="3">E16+O16+Q16</f>
        <v>5343</v>
      </c>
    </row>
    <row r="17" spans="1:19" ht="20.100000000000001" customHeight="1">
      <c r="A17" s="8"/>
      <c r="B17" s="9" t="s">
        <v>53</v>
      </c>
      <c r="C17" s="10" t="s">
        <v>54</v>
      </c>
      <c r="D17" s="10">
        <f>'3.15.4.1'!C36</f>
        <v>97</v>
      </c>
      <c r="E17" s="10">
        <f>'3.15.4.1'!D36</f>
        <v>5955</v>
      </c>
      <c r="F17" s="10"/>
      <c r="G17" s="10"/>
      <c r="H17" s="10"/>
      <c r="I17" s="10"/>
      <c r="J17" s="10"/>
      <c r="K17" s="10"/>
      <c r="L17" s="10"/>
      <c r="M17" s="10"/>
      <c r="N17" s="10">
        <f>'3.15.4.1'!M36</f>
        <v>9</v>
      </c>
      <c r="O17" s="10">
        <f>'3.15.4.1'!N36</f>
        <v>823</v>
      </c>
      <c r="P17" s="10">
        <f>'3.15.4.1'!O36</f>
        <v>0</v>
      </c>
      <c r="Q17" s="10">
        <f>'3.15.4.1'!P36</f>
        <v>0</v>
      </c>
      <c r="R17" s="10">
        <f t="shared" si="2"/>
        <v>106</v>
      </c>
      <c r="S17" s="10">
        <f t="shared" si="3"/>
        <v>6778</v>
      </c>
    </row>
    <row r="18" spans="1:19" ht="20.100000000000001" customHeight="1">
      <c r="A18" s="8"/>
      <c r="B18" s="12"/>
      <c r="C18" s="13"/>
      <c r="D18" s="14">
        <f>SUM(D15:D17)</f>
        <v>387</v>
      </c>
      <c r="E18" s="14">
        <f>SUM(E15:E17)</f>
        <v>22929</v>
      </c>
      <c r="F18" s="14"/>
      <c r="G18" s="14"/>
      <c r="H18" s="14"/>
      <c r="I18" s="14"/>
      <c r="J18" s="14"/>
      <c r="K18" s="14"/>
      <c r="L18" s="14"/>
      <c r="M18" s="14"/>
      <c r="N18" s="14">
        <f t="shared" ref="N18:S18" si="4">SUM(N15:N17)</f>
        <v>26</v>
      </c>
      <c r="O18" s="14">
        <f t="shared" si="4"/>
        <v>1994</v>
      </c>
      <c r="P18" s="14">
        <f t="shared" si="4"/>
        <v>0</v>
      </c>
      <c r="Q18" s="14">
        <f t="shared" si="4"/>
        <v>0</v>
      </c>
      <c r="R18" s="14">
        <f t="shared" si="4"/>
        <v>413</v>
      </c>
      <c r="S18" s="15">
        <f t="shared" si="4"/>
        <v>24923</v>
      </c>
    </row>
    <row r="19" spans="1:19" ht="20.100000000000001" customHeight="1">
      <c r="A19" s="8"/>
      <c r="B19" s="9" t="s">
        <v>55</v>
      </c>
      <c r="C19" s="10" t="s">
        <v>56</v>
      </c>
      <c r="D19" s="10">
        <f>'3.15.4.1'!C10</f>
        <v>46</v>
      </c>
      <c r="E19" s="10">
        <f>'3.15.4.1'!D10</f>
        <v>2675</v>
      </c>
      <c r="F19" s="10"/>
      <c r="G19" s="10"/>
      <c r="H19" s="10"/>
      <c r="I19" s="10"/>
      <c r="J19" s="10"/>
      <c r="K19" s="10"/>
      <c r="L19" s="10"/>
      <c r="M19" s="10"/>
      <c r="N19" s="10">
        <f>'3.15.4.1'!M10</f>
        <v>7</v>
      </c>
      <c r="O19" s="10">
        <f>'3.15.4.1'!N10</f>
        <v>210</v>
      </c>
      <c r="P19" s="10">
        <f>'3.15.4.1'!O10</f>
        <v>0</v>
      </c>
      <c r="Q19" s="10">
        <f>'3.15.4.1'!P10</f>
        <v>0</v>
      </c>
      <c r="R19" s="10">
        <f>'3.15.4.1'!Q10</f>
        <v>53</v>
      </c>
      <c r="S19" s="10">
        <f>E19+O19+Q19</f>
        <v>2885</v>
      </c>
    </row>
    <row r="20" spans="1:19" ht="20.100000000000001" customHeight="1">
      <c r="A20" s="8"/>
      <c r="B20" s="9" t="s">
        <v>57</v>
      </c>
      <c r="C20" s="10" t="s">
        <v>58</v>
      </c>
      <c r="D20" s="10">
        <f>'3.15.4.1'!C20</f>
        <v>140</v>
      </c>
      <c r="E20" s="10">
        <f>'3.15.4.1'!D20</f>
        <v>10260</v>
      </c>
      <c r="F20" s="10"/>
      <c r="G20" s="10"/>
      <c r="H20" s="10"/>
      <c r="I20" s="10"/>
      <c r="J20" s="10"/>
      <c r="K20" s="10"/>
      <c r="L20" s="10"/>
      <c r="M20" s="10"/>
      <c r="N20" s="10">
        <f>'3.15.4.1'!M20</f>
        <v>11</v>
      </c>
      <c r="O20" s="10">
        <f>'3.15.4.1'!N20</f>
        <v>699</v>
      </c>
      <c r="P20" s="10">
        <f>'3.15.4.1'!O20</f>
        <v>0</v>
      </c>
      <c r="Q20" s="10">
        <f>'3.15.4.1'!P20</f>
        <v>0</v>
      </c>
      <c r="R20" s="10">
        <f>'3.15.4.1'!Q20</f>
        <v>151</v>
      </c>
      <c r="S20" s="10">
        <f t="shared" ref="S20:S21" si="5">E20+O20+Q20</f>
        <v>10959</v>
      </c>
    </row>
    <row r="21" spans="1:19" ht="20.100000000000001" customHeight="1">
      <c r="A21" s="8"/>
      <c r="B21" s="9" t="s">
        <v>59</v>
      </c>
      <c r="C21" s="10" t="s">
        <v>60</v>
      </c>
      <c r="D21" s="10">
        <f>'3.15.4.1'!C39</f>
        <v>107</v>
      </c>
      <c r="E21" s="10">
        <f>'3.15.4.1'!D39</f>
        <v>7382</v>
      </c>
      <c r="F21" s="10"/>
      <c r="G21" s="10"/>
      <c r="H21" s="10"/>
      <c r="I21" s="10"/>
      <c r="J21" s="10"/>
      <c r="K21" s="10"/>
      <c r="L21" s="10"/>
      <c r="M21" s="10"/>
      <c r="N21" s="10">
        <f>'3.15.4.1'!M39</f>
        <v>5</v>
      </c>
      <c r="O21" s="10">
        <f>'3.15.4.1'!N39</f>
        <v>170</v>
      </c>
      <c r="P21" s="10">
        <f>'3.15.4.1'!O39</f>
        <v>0</v>
      </c>
      <c r="Q21" s="10">
        <f>'3.15.4.1'!P39</f>
        <v>0</v>
      </c>
      <c r="R21" s="10">
        <f>'3.15.4.1'!Q39</f>
        <v>112</v>
      </c>
      <c r="S21" s="10">
        <f t="shared" si="5"/>
        <v>7552</v>
      </c>
    </row>
    <row r="22" spans="1:19" ht="20.100000000000001" customHeight="1">
      <c r="A22" s="8"/>
      <c r="B22" s="12"/>
      <c r="C22" s="13"/>
      <c r="D22" s="14">
        <f t="shared" ref="D22:S22" si="6">SUM(D19:D21)</f>
        <v>293</v>
      </c>
      <c r="E22" s="14">
        <f t="shared" ref="E22:Q22" si="7">SUM(E19:E21)</f>
        <v>20317</v>
      </c>
      <c r="F22" s="14"/>
      <c r="G22" s="14"/>
      <c r="H22" s="14"/>
      <c r="I22" s="14"/>
      <c r="J22" s="14"/>
      <c r="K22" s="14"/>
      <c r="L22" s="14"/>
      <c r="M22" s="14"/>
      <c r="N22" s="14">
        <f t="shared" si="7"/>
        <v>23</v>
      </c>
      <c r="O22" s="14">
        <f t="shared" si="7"/>
        <v>1079</v>
      </c>
      <c r="P22" s="14">
        <f t="shared" si="7"/>
        <v>0</v>
      </c>
      <c r="Q22" s="14">
        <f t="shared" si="7"/>
        <v>0</v>
      </c>
      <c r="R22" s="14">
        <f t="shared" si="6"/>
        <v>316</v>
      </c>
      <c r="S22" s="15">
        <f t="shared" si="6"/>
        <v>21396</v>
      </c>
    </row>
    <row r="23" spans="1:19" ht="20.100000000000001" customHeight="1">
      <c r="A23" s="8"/>
      <c r="B23" s="38"/>
      <c r="C23" s="39"/>
      <c r="D23" s="40">
        <f>D14+D18+D22</f>
        <v>1046</v>
      </c>
      <c r="E23" s="40">
        <f t="shared" ref="E23:S23" si="8">E14+E18+E22</f>
        <v>69535</v>
      </c>
      <c r="F23" s="40"/>
      <c r="G23" s="40"/>
      <c r="H23" s="40"/>
      <c r="I23" s="40"/>
      <c r="J23" s="40"/>
      <c r="K23" s="40"/>
      <c r="L23" s="40"/>
      <c r="M23" s="40"/>
      <c r="N23" s="40">
        <f t="shared" si="8"/>
        <v>82</v>
      </c>
      <c r="O23" s="40">
        <f t="shared" si="8"/>
        <v>4662</v>
      </c>
      <c r="P23" s="40">
        <f t="shared" si="8"/>
        <v>1</v>
      </c>
      <c r="Q23" s="40">
        <f t="shared" si="8"/>
        <v>1427</v>
      </c>
      <c r="R23" s="40">
        <f t="shared" si="8"/>
        <v>1129</v>
      </c>
      <c r="S23" s="40">
        <f t="shared" si="8"/>
        <v>75624</v>
      </c>
    </row>
    <row r="24" spans="1:19"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9">
      <c r="R25" s="3"/>
      <c r="S25" s="3"/>
    </row>
  </sheetData>
  <mergeCells count="17">
    <mergeCell ref="H9:I9"/>
    <mergeCell ref="J9:K9"/>
    <mergeCell ref="B6:S6"/>
    <mergeCell ref="R2:S2"/>
    <mergeCell ref="N9:O9"/>
    <mergeCell ref="B5:S5"/>
    <mergeCell ref="P9:Q9"/>
    <mergeCell ref="R9:R10"/>
    <mergeCell ref="S9:S10"/>
    <mergeCell ref="B8:B10"/>
    <mergeCell ref="C8:C10"/>
    <mergeCell ref="L9:M9"/>
    <mergeCell ref="D8:M8"/>
    <mergeCell ref="N8:Q8"/>
    <mergeCell ref="R8:S8"/>
    <mergeCell ref="D9:E9"/>
    <mergeCell ref="F9:G9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3.15.4.1</vt:lpstr>
      <vt:lpstr>3.15.4.2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2018-03-07T10:41:42Z</dcterms:modified>
</cp:coreProperties>
</file>